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2\Informacion Publica\Información Pública mes Junio  2022\"/>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H26" i="33" l="1"/>
  <c r="I21" i="33"/>
  <c r="I22" i="33"/>
  <c r="I18" i="33"/>
  <c r="I17" i="33"/>
  <c r="I16" i="33"/>
  <c r="I15" i="33"/>
  <c r="I14" i="33"/>
  <c r="I24" i="33"/>
  <c r="I19" i="33"/>
  <c r="I23" i="33"/>
  <c r="I13" i="33"/>
  <c r="I11" i="33"/>
  <c r="I12" i="33"/>
</calcChain>
</file>

<file path=xl/sharedStrings.xml><?xml version="1.0" encoding="utf-8"?>
<sst xmlns="http://schemas.openxmlformats.org/spreadsheetml/2006/main" count="135" uniqueCount="120">
  <si>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</si>
  <si>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</si>
  <si>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</si>
  <si>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</si>
  <si>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</si>
  <si>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</si>
  <si>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</si>
  <si>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</si>
  <si>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</si>
  <si>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</si>
  <si>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</si>
  <si>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</si>
  <si>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</si>
  <si>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Sede Central (Ciudad de Guatemala)</t>
  </si>
  <si>
    <t>TOTAL RENGLÓN 151</t>
  </si>
  <si>
    <t xml:space="preserve">VIGENCIA DEL CONTRATO </t>
  </si>
  <si>
    <t>611138-6</t>
  </si>
  <si>
    <t>Huehuetenango</t>
  </si>
  <si>
    <t>Funcionamiento de Oficina Sede Regional Huehuetenango</t>
  </si>
  <si>
    <t>Funcionamiento de Oficina Sede Regional Peten</t>
  </si>
  <si>
    <t>772911-1</t>
  </si>
  <si>
    <t>Carlos Augusto Gomez Aldana</t>
  </si>
  <si>
    <t>Funcionamiento de Oficina Sede Regional Suchitepequez</t>
  </si>
  <si>
    <t>832104-3</t>
  </si>
  <si>
    <t>Granados Ramos Mirian Lourdes</t>
  </si>
  <si>
    <t>Chimaltenango</t>
  </si>
  <si>
    <t>Funcionamiento de Oficina Sede Regional Chimaltenango</t>
  </si>
  <si>
    <t>573474-6</t>
  </si>
  <si>
    <t>Flavio Sal Pablo</t>
  </si>
  <si>
    <t>Totonicapán</t>
  </si>
  <si>
    <t>Funcionamiento de Oficina Sede Regional Totonicapan</t>
  </si>
  <si>
    <t>5208892-8</t>
  </si>
  <si>
    <t>Maria del Rosario Tzoc Tumax de Chaclan</t>
  </si>
  <si>
    <t>Baja Verapaz</t>
  </si>
  <si>
    <t>Funcionamiento de Oficina Sede Regional Baja Verapaz</t>
  </si>
  <si>
    <t>1029850-9</t>
  </si>
  <si>
    <t>Cindy Jeanneth Pineda Bol</t>
  </si>
  <si>
    <t>Quetzaltenango</t>
  </si>
  <si>
    <t>Funcionamiento de Oficina Sede Regional Quetzaltenango</t>
  </si>
  <si>
    <t>2687216-1</t>
  </si>
  <si>
    <t>Eleazar Ulises Gonzalez Perez</t>
  </si>
  <si>
    <t xml:space="preserve">Alta Verapaz </t>
  </si>
  <si>
    <t>Funcionamiento de Oficina Sede Regional Alta Verapaz</t>
  </si>
  <si>
    <t>278903-5</t>
  </si>
  <si>
    <t>Maria Armenia Milian Dubon</t>
  </si>
  <si>
    <t>Funcionamiento de Oficina Sede Regional Quiché</t>
  </si>
  <si>
    <t>3498997-8</t>
  </si>
  <si>
    <t>Cecilio Gomez Sajbin</t>
  </si>
  <si>
    <t>San Marcos</t>
  </si>
  <si>
    <t>Funcionamiento de Oficina Sede Regional San Marcos</t>
  </si>
  <si>
    <t>1787411-4</t>
  </si>
  <si>
    <t>Rodolfo Vicente Gomez Gomez</t>
  </si>
  <si>
    <t>Santa Rosa</t>
  </si>
  <si>
    <t>Funcionamiento de Oficina Sede Regional Santa Rosa</t>
  </si>
  <si>
    <t>Sololá</t>
  </si>
  <si>
    <t>Funcionamiento de Oficina Sede Regional Sololá</t>
  </si>
  <si>
    <t>6226188-6</t>
  </si>
  <si>
    <t>Santos Margarita Tepaz Ajcalón</t>
  </si>
  <si>
    <t>Izabal</t>
  </si>
  <si>
    <t>Funcionamiento de Oficina Sede Regional Izabal</t>
  </si>
  <si>
    <t>805652-8</t>
  </si>
  <si>
    <t xml:space="preserve">Sergio Estuardo Juárez Paíz </t>
  </si>
  <si>
    <t xml:space="preserve">Funcionamiento de Oficina Sede central </t>
  </si>
  <si>
    <t xml:space="preserve">Universidad Popular </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</si>
  <si>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</si>
  <si>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Sub arrendamiento para servicio de Parqueo de 5 vehículos propiedad de DEMI.</t>
  </si>
  <si>
    <t>Cristina, Sociedad Anónima</t>
  </si>
  <si>
    <t>Petén</t>
  </si>
  <si>
    <t>Suchitepéquez</t>
  </si>
  <si>
    <t>Quiché</t>
  </si>
  <si>
    <t>02-2022</t>
  </si>
  <si>
    <t>01/01/2022 al 31/12/2022</t>
  </si>
  <si>
    <t>AC-EV-2022-034</t>
  </si>
  <si>
    <t>01-2022</t>
  </si>
  <si>
    <t>AC-EV-2022-035</t>
  </si>
  <si>
    <t>03-2022</t>
  </si>
  <si>
    <t xml:space="preserve">Se encuentra en óptimas y plenas condiciones de habitabilidad, El inmueble consta de dos (2) niveles, cuenta con trece (13) ambientes,  que incluye dos servicios sanitarios, garaje, cocina, comedor, habitaciones, gradas, salas de espera, patio y pila, toda la construcción es de ladrillo limpio; cuenta con servicio de agua potable, energía eléctrica </t>
  </si>
  <si>
    <t>Se encuentra en óptimas y plenas condiciones de habitabilidad, El inmueble   se arrendará únicamente el segundo y tercer nivel, que constan de las siguientes características: el segundo nivel cuenta con tres (3) ambientes, un (1) servicio sanitario con su respectivo lava mano y ducha con calentador, el tercer nivel cuenta con tres (3) ambientes, un (1) servicio sanitario  con su respectivo lava mano y ducha con calentador, sobre  la terraza se encuentra la lavandería, un servicio sanitario y un patio amplio para cualquier actividad. Cuenta con servicio de agua potable, servicio de energía eléctrica.</t>
  </si>
  <si>
    <t>Se encuentra en óptimas y plenas condiciones de habitabilidad, El inmueble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cuenta con servicio de agua potable, recolección de basura,  energía eléctrica,  internet.</t>
  </si>
  <si>
    <t>Se encuentra en óptimas y plenas condiciones de habitabilidad, consta de siete (7)  ambientes distribuido en siete oficinas, dos (2)  baños con su respectiva ducha de agua caliente y con dispensadores para papel y jabón de manos, un patio y una pila, construido de block y terraza; cuenta con  servicio de agua potable, energía eléctrica.</t>
  </si>
  <si>
    <t>09-2022</t>
  </si>
  <si>
    <t xml:space="preserve">Se encuentra en óptimas y plenas condiciones de habitabilidad, consta de dos niveles, cuenta con un parqueo privado que sirve de ingreso al inmueble,  el primer nivel cuenta con tres (3) espacios más el baño, el segundo nivel cuenta con cinco (5) ambientes más dos (2) baños, tiene rejas y con llaves para uso exclusivo de la institución,  toda la construcción es de pared de block y techo de terraza, los ambientes cuentan con entrada de luz natural; cuenta con servicio de  agua potable, energía eléctrica, drenaje, tren de aseo   </t>
  </si>
  <si>
    <t>AC-EV-2022-045</t>
  </si>
  <si>
    <t>AC-EV-2022-051</t>
  </si>
  <si>
    <t>AC-EV-2022-038</t>
  </si>
  <si>
    <t>13-2022</t>
  </si>
  <si>
    <t>14-2022</t>
  </si>
  <si>
    <t>Se encuentra en óptimas y plenas condiciones de habitabilidad. El inmueble  cuenta con cinco (5) ambientes, tres (3) baños, el derecho de arrendamiento es  todo el bien inmueble del primer nivel, la construcción es de material de block con terraza, cuenta con los servicios de agua potable, servicio de energía eléctrica</t>
  </si>
  <si>
    <t>AC-EV-2022-046</t>
  </si>
  <si>
    <t>10-2022</t>
  </si>
  <si>
    <t>Se encuentra en óptimas y plenas condiciones de habitabilidad,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energía eléctrica,</t>
  </si>
  <si>
    <t>AC-EV-2022-037</t>
  </si>
  <si>
    <t>04-2022</t>
  </si>
  <si>
    <t>AC-EV-2022-044</t>
  </si>
  <si>
    <t>Se encuentra en óptimas y plenas condiciones de habitabilidad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energía elèctrica</t>
  </si>
  <si>
    <t xml:space="preserve">Se encuentra en óptimas y plenas condiciones de habitabilidad, unicamente se arrendara el segundo nivel el cual consta de   un (1) salón para eventos, cinco (5) oficinas, una (1) lavandería  y dos (2) cuartos de baño, cuenta con servicio de agua potable, extracción de basura,  energía eléctrica </t>
  </si>
  <si>
    <t>AC-EV-2022-050</t>
  </si>
  <si>
    <t>05-2022</t>
  </si>
  <si>
    <t>06-2022</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</si>
  <si>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</si>
  <si>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AC-EV-2022-033</t>
  </si>
  <si>
    <t>07-2022</t>
  </si>
  <si>
    <t>AC-EV-2022-053</t>
  </si>
  <si>
    <t xml:space="preserve">Se encuentra en óptimas y plenas condiciones de habitabilidad, consta de tres niveles, bien estructurado con zapatas y cimientos de concreto, la construcción de ladrillo tatuyo debidamente repellado y terraza en el primero y segundo nivel, consta de diez ambientes y está distribuido así: el primer nivel consta de un garaje amplio para  dos vehículos pequeños, dos (2) habitaciones de cinco por cinco metros cuadrados,  una de ellas tiene  ducha y  baño privado, un servicio sanitario público que  incluye ducha, cocina amplia con sus respectivos gabinetes, pila y  patio amplio; el segundo nivel  consta de dos (2) habitaciones de las mismas medidas del primer nivel,  una con ducha y  baño privado y un tercer ambiente o habitación más grande de cinco por ocho metros cuadrados con su respectiva ducha y  baño privado que  puede ser utilizado  como salón de eventos,  corredor, pila y patio; el tercer nivel consta de un ambiente amplio para bodega y patio grande con galera de lámina que cubre las dos terceras partes del inmueble  y un patio amplio al aire libre; cuenta con servicio de energía eléctrica </t>
  </si>
  <si>
    <t>08-2022</t>
  </si>
  <si>
    <t>3091238-5</t>
  </si>
  <si>
    <t>Rodríguez López  Selvyn Omar</t>
  </si>
  <si>
    <t>AC-EV-2022-039</t>
  </si>
  <si>
    <t>12-2022</t>
  </si>
  <si>
    <t>1020862-3</t>
  </si>
  <si>
    <t>Sandra Patricia Herrarte Jiménez</t>
  </si>
  <si>
    <t>AC-EV-2022-031</t>
  </si>
  <si>
    <t>11-2022</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</si>
  <si>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</si>
  <si>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AC-EV-2022-040</t>
  </si>
  <si>
    <t>Acta Administrativa No. 01-2022</t>
  </si>
  <si>
    <t xml:space="preserve">Se encuentra en óptimas y plenas condiciones de habitabilidad, el inmueble se arrendará completo, cuenta con 4 ambientes el primer nivel, cuatro ambientes el segundo nivel, dos servicios sanitarios, una ducha, construido a base de block y concreto, cuenta con servicio de agua entuada, agua de pozo mecánico, energía electrica, extracción de basura. </t>
  </si>
  <si>
    <t xml:space="preserve">Se encuentra en óptimas y plenas condiciones de habitabilidad, el inmueble consta de un area de 144 metros cuadrados, dos niveles construidos de block, el pirmer nivel cuenta con terraza y el segundo nivel con techo de làmina galvanizada y cielo falso, la planta baja cuenta con parqueo para un carro, àrea de jardín, dos ambientes conectados entre si, area de hall, gradas para el segundo nivel, baño completo, dos ambientes  independientes, patio y pila grande, la planta alta cuenta con tres ambientes independientes, amplios y ventilados, un baño completo, vesíbulo al subir las gradas, patio y depósito de agua en alto ubicado en el patio del sengundo nivel, cuenta con servicio de agua potable, energía electrica, extracción de basura. </t>
  </si>
  <si>
    <t>MES: Junio  de 2022</t>
  </si>
  <si>
    <t>Fecha de emisión: 06/07/2022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</si>
</sst>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58">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zoomScale="85" zoomScaleNormal="85" workbookViewId="0">
      <selection activeCell="E31" sqref="E31"/>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1" ht="18.75" x14ac:dyDescent="0.3">
      <c r="B1" s="55"/>
      <c r="C1" s="55"/>
      <c r="D1" s="55"/>
      <c r="E1" s="55"/>
      <c r="F1" s="55"/>
      <c r="G1" s="55"/>
      <c r="H1" s="55"/>
      <c r="I1" s="55"/>
      <c r="J1" s="55"/>
    </row>
    <row r="2" spans="1:11" ht="18.75" x14ac:dyDescent="0.3">
      <c r="B2" s="55"/>
      <c r="C2" s="55"/>
      <c r="D2" s="55"/>
      <c r="E2" s="55"/>
      <c r="F2" s="55"/>
      <c r="G2" s="55"/>
      <c r="H2" s="55"/>
      <c r="I2" s="55"/>
      <c r="J2" s="55"/>
    </row>
    <row r="3" spans="1:11" ht="21" customHeight="1" x14ac:dyDescent="0.3">
      <c r="B3" s="55"/>
      <c r="C3" s="55"/>
      <c r="D3" s="55"/>
      <c r="E3" s="55"/>
      <c r="F3" s="55"/>
      <c r="G3" s="55"/>
      <c r="H3" s="55"/>
      <c r="I3" s="55"/>
      <c r="J3" s="55"/>
    </row>
    <row r="4" spans="1:11" ht="9" customHeight="1" x14ac:dyDescent="0.3">
      <c r="B4" s="22"/>
      <c r="C4" s="22"/>
      <c r="D4" s="22"/>
      <c r="E4" s="22"/>
      <c r="F4" s="22"/>
      <c r="G4" s="22"/>
      <c r="H4" s="36"/>
      <c r="I4" s="36"/>
      <c r="J4" s="36"/>
    </row>
    <row r="5" spans="1:11" ht="17.25" customHeight="1" x14ac:dyDescent="0.25">
      <c r="A5" s="56" t="s">
        <v>9</v>
      </c>
      <c r="B5" s="56"/>
      <c r="C5" s="56"/>
      <c r="D5" s="56"/>
      <c r="E5" s="56"/>
      <c r="F5" s="56"/>
      <c r="G5" s="56"/>
      <c r="H5" s="56"/>
      <c r="I5" s="56"/>
      <c r="J5" s="56"/>
      <c r="K5" s="56"/>
    </row>
    <row r="6" spans="1:11" ht="15" customHeight="1" x14ac:dyDescent="0.25">
      <c r="A6" s="56" t="s">
        <v>10</v>
      </c>
      <c r="B6" s="56"/>
      <c r="C6" s="56"/>
      <c r="D6" s="56"/>
      <c r="E6" s="56"/>
      <c r="F6" s="56"/>
      <c r="G6" s="56"/>
      <c r="H6" s="56"/>
      <c r="I6" s="56"/>
      <c r="J6" s="56"/>
      <c r="K6" s="56"/>
    </row>
    <row r="7" spans="1:11" ht="12.75" customHeight="1" x14ac:dyDescent="0.25">
      <c r="A7" s="57" t="s">
        <v>11</v>
      </c>
      <c r="B7" s="57"/>
      <c r="C7" s="57"/>
      <c r="D7" s="57"/>
      <c r="E7" s="57"/>
      <c r="F7" s="57"/>
      <c r="G7" s="57"/>
      <c r="H7" s="57"/>
      <c r="I7" s="57"/>
      <c r="J7" s="57"/>
      <c r="K7" s="57"/>
    </row>
    <row r="8" spans="1:11" s="11" customFormat="1" ht="29.25" customHeight="1" x14ac:dyDescent="0.25">
      <c r="A8" s="51" t="s">
        <v>118</v>
      </c>
      <c r="B8" s="51"/>
      <c r="C8" s="51"/>
      <c r="D8" s="23"/>
      <c r="E8" s="23"/>
      <c r="F8" s="23"/>
      <c r="G8" s="23"/>
      <c r="H8" s="37"/>
      <c r="I8" s="37"/>
      <c r="J8" s="37"/>
      <c r="K8" s="38"/>
    </row>
    <row r="9" spans="1:11" ht="9.75" customHeight="1" x14ac:dyDescent="0.3">
      <c r="B9" s="22"/>
      <c r="C9" s="22"/>
      <c r="D9" s="22"/>
      <c r="E9" s="22"/>
      <c r="F9" s="22"/>
      <c r="G9" s="22"/>
      <c r="H9" s="36"/>
      <c r="I9" s="36"/>
      <c r="J9" s="36"/>
    </row>
    <row r="10" spans="1:11" s="4" customFormat="1" ht="38.25" x14ac:dyDescent="0.2">
      <c r="A10" s="9" t="s">
        <v>0</v>
      </c>
      <c r="B10" s="10" t="s">
        <v>1</v>
      </c>
      <c r="C10" s="10" t="s">
        <v>12</v>
      </c>
      <c r="D10" s="10" t="s">
        <v>2</v>
      </c>
      <c r="E10" s="9" t="s">
        <v>3</v>
      </c>
      <c r="F10" s="10" t="s">
        <v>4</v>
      </c>
      <c r="G10" s="10" t="s">
        <v>5</v>
      </c>
      <c r="H10" s="39" t="s">
        <v>8</v>
      </c>
      <c r="I10" s="39" t="s">
        <v>7</v>
      </c>
      <c r="J10" s="39" t="s">
        <v>15</v>
      </c>
      <c r="K10" s="39" t="s">
        <v>6</v>
      </c>
    </row>
    <row r="11" spans="1:11" s="2" customFormat="1" ht="237" customHeight="1" x14ac:dyDescent="0.25">
      <c r="A11" s="13">
        <v>1</v>
      </c>
      <c r="B11" s="27" t="s">
        <v>37</v>
      </c>
      <c r="C11" s="6" t="s">
        <v>73</v>
      </c>
      <c r="D11" s="7" t="s">
        <v>38</v>
      </c>
      <c r="E11" s="25" t="s">
        <v>78</v>
      </c>
      <c r="F11" s="26" t="s">
        <v>39</v>
      </c>
      <c r="G11" s="5" t="s">
        <v>40</v>
      </c>
      <c r="H11" s="40">
        <v>4000</v>
      </c>
      <c r="I11" s="41">
        <f>4000*12</f>
        <v>48000</v>
      </c>
      <c r="J11" s="42" t="s">
        <v>71</v>
      </c>
      <c r="K11" s="43" t="s">
        <v>74</v>
      </c>
    </row>
    <row r="12" spans="1:11" s="4" customFormat="1" ht="159.75" customHeight="1" x14ac:dyDescent="0.2">
      <c r="A12" s="13">
        <v>2</v>
      </c>
      <c r="B12" s="27" t="s">
        <v>54</v>
      </c>
      <c r="C12" s="6" t="s">
        <v>70</v>
      </c>
      <c r="D12" s="7" t="s">
        <v>55</v>
      </c>
      <c r="E12" s="5" t="s">
        <v>77</v>
      </c>
      <c r="F12" s="29" t="s">
        <v>56</v>
      </c>
      <c r="G12" s="8" t="s">
        <v>57</v>
      </c>
      <c r="H12" s="40">
        <v>5000</v>
      </c>
      <c r="I12" s="41">
        <f>5000*12</f>
        <v>60000</v>
      </c>
      <c r="J12" s="42" t="s">
        <v>71</v>
      </c>
      <c r="K12" s="43" t="s">
        <v>72</v>
      </c>
    </row>
    <row r="13" spans="1:11" ht="87" customHeight="1" x14ac:dyDescent="0.25">
      <c r="A13" s="13">
        <v>3</v>
      </c>
      <c r="B13" s="24" t="s">
        <v>69</v>
      </c>
      <c r="C13" s="6" t="s">
        <v>75</v>
      </c>
      <c r="D13" s="7" t="s">
        <v>45</v>
      </c>
      <c r="E13" s="25" t="s">
        <v>76</v>
      </c>
      <c r="F13" s="26" t="s">
        <v>46</v>
      </c>
      <c r="G13" s="5" t="s">
        <v>47</v>
      </c>
      <c r="H13" s="40">
        <v>5500</v>
      </c>
      <c r="I13" s="41">
        <f>5500*12</f>
        <v>66000</v>
      </c>
      <c r="J13" s="42" t="s">
        <v>71</v>
      </c>
      <c r="K13" s="43" t="s">
        <v>83</v>
      </c>
    </row>
    <row r="14" spans="1:11" s="2" customFormat="1" ht="112.5" customHeight="1" x14ac:dyDescent="0.25">
      <c r="A14" s="13">
        <v>4</v>
      </c>
      <c r="B14" s="27" t="s">
        <v>33</v>
      </c>
      <c r="C14" s="6" t="s">
        <v>92</v>
      </c>
      <c r="D14" s="7" t="s">
        <v>34</v>
      </c>
      <c r="E14" s="28" t="s">
        <v>94</v>
      </c>
      <c r="F14" s="29" t="s">
        <v>35</v>
      </c>
      <c r="G14" s="8" t="s">
        <v>36</v>
      </c>
      <c r="H14" s="45">
        <v>5000</v>
      </c>
      <c r="I14" s="41">
        <f>5000*12</f>
        <v>60000</v>
      </c>
      <c r="J14" s="42" t="s">
        <v>71</v>
      </c>
      <c r="K14" s="43" t="s">
        <v>93</v>
      </c>
    </row>
    <row r="15" spans="1:11" ht="76.5" customHeight="1" x14ac:dyDescent="0.25">
      <c r="A15" s="13">
        <v>5</v>
      </c>
      <c r="B15" s="27" t="s">
        <v>41</v>
      </c>
      <c r="C15" s="6" t="s">
        <v>97</v>
      </c>
      <c r="D15" s="7" t="s">
        <v>42</v>
      </c>
      <c r="E15" s="28" t="s">
        <v>95</v>
      </c>
      <c r="F15" s="29" t="s">
        <v>43</v>
      </c>
      <c r="G15" s="8" t="s">
        <v>44</v>
      </c>
      <c r="H15" s="40">
        <v>4500</v>
      </c>
      <c r="I15" s="41">
        <f>4500*12</f>
        <v>54000</v>
      </c>
      <c r="J15" s="42" t="s">
        <v>71</v>
      </c>
      <c r="K15" s="43" t="s">
        <v>96</v>
      </c>
    </row>
    <row r="16" spans="1:11" s="4" customFormat="1" ht="200.25" customHeight="1" x14ac:dyDescent="0.2">
      <c r="A16" s="13">
        <v>6</v>
      </c>
      <c r="B16" s="27" t="s">
        <v>25</v>
      </c>
      <c r="C16" s="6" t="s">
        <v>98</v>
      </c>
      <c r="D16" s="7" t="s">
        <v>26</v>
      </c>
      <c r="E16" s="5" t="s">
        <v>99</v>
      </c>
      <c r="F16" s="29" t="s">
        <v>27</v>
      </c>
      <c r="G16" s="8" t="s">
        <v>28</v>
      </c>
      <c r="H16" s="40">
        <v>5000</v>
      </c>
      <c r="I16" s="41">
        <f>5000*12</f>
        <v>60000</v>
      </c>
      <c r="J16" s="42" t="s">
        <v>71</v>
      </c>
      <c r="K16" s="43" t="s">
        <v>100</v>
      </c>
    </row>
    <row r="17" spans="1:18" s="4" customFormat="1" ht="288" customHeight="1" x14ac:dyDescent="0.2">
      <c r="A17" s="13">
        <v>7</v>
      </c>
      <c r="B17" s="27" t="s">
        <v>68</v>
      </c>
      <c r="C17" s="6" t="s">
        <v>101</v>
      </c>
      <c r="D17" s="7" t="s">
        <v>22</v>
      </c>
      <c r="E17" s="28" t="s">
        <v>103</v>
      </c>
      <c r="F17" s="29" t="s">
        <v>23</v>
      </c>
      <c r="G17" s="8" t="s">
        <v>24</v>
      </c>
      <c r="H17" s="40">
        <v>4000</v>
      </c>
      <c r="I17" s="44">
        <f>4000*12</f>
        <v>48000</v>
      </c>
      <c r="J17" s="42" t="s">
        <v>71</v>
      </c>
      <c r="K17" s="43" t="s">
        <v>102</v>
      </c>
    </row>
    <row r="18" spans="1:18" s="2" customFormat="1" ht="92.25" customHeight="1" x14ac:dyDescent="0.25">
      <c r="A18" s="13">
        <v>8</v>
      </c>
      <c r="B18" s="24" t="s">
        <v>17</v>
      </c>
      <c r="C18" s="6" t="s">
        <v>104</v>
      </c>
      <c r="D18" s="7" t="s">
        <v>18</v>
      </c>
      <c r="E18" s="30" t="s">
        <v>116</v>
      </c>
      <c r="F18" s="26" t="s">
        <v>105</v>
      </c>
      <c r="G18" s="5" t="s">
        <v>106</v>
      </c>
      <c r="H18" s="40">
        <v>4000</v>
      </c>
      <c r="I18" s="41">
        <f>4000*12</f>
        <v>48000</v>
      </c>
      <c r="J18" s="42" t="s">
        <v>71</v>
      </c>
      <c r="K18" s="43" t="s">
        <v>107</v>
      </c>
    </row>
    <row r="19" spans="1:18" s="2" customFormat="1" ht="143.25" customHeight="1" x14ac:dyDescent="0.25">
      <c r="A19" s="13">
        <v>9</v>
      </c>
      <c r="B19" s="27" t="s">
        <v>29</v>
      </c>
      <c r="C19" s="6" t="s">
        <v>80</v>
      </c>
      <c r="D19" s="7" t="s">
        <v>30</v>
      </c>
      <c r="E19" s="25" t="s">
        <v>81</v>
      </c>
      <c r="F19" s="26" t="s">
        <v>31</v>
      </c>
      <c r="G19" s="5" t="s">
        <v>32</v>
      </c>
      <c r="H19" s="40">
        <v>4500</v>
      </c>
      <c r="I19" s="41">
        <f>4500*12</f>
        <v>54000</v>
      </c>
      <c r="J19" s="42" t="s">
        <v>71</v>
      </c>
      <c r="K19" s="43" t="s">
        <v>84</v>
      </c>
    </row>
    <row r="20" spans="1:18" s="32" customFormat="1" ht="150" customHeight="1" x14ac:dyDescent="0.25">
      <c r="A20" s="13">
        <v>10</v>
      </c>
      <c r="B20" s="24" t="s">
        <v>58</v>
      </c>
      <c r="C20" s="17" t="s">
        <v>89</v>
      </c>
      <c r="D20" s="18" t="s">
        <v>59</v>
      </c>
      <c r="E20" s="30" t="s">
        <v>90</v>
      </c>
      <c r="F20" s="31" t="s">
        <v>60</v>
      </c>
      <c r="G20" s="16" t="s">
        <v>61</v>
      </c>
      <c r="H20" s="46">
        <v>5000</v>
      </c>
      <c r="I20" s="47">
        <v>60000</v>
      </c>
      <c r="J20" s="42" t="s">
        <v>71</v>
      </c>
      <c r="K20" s="43" t="s">
        <v>91</v>
      </c>
    </row>
    <row r="21" spans="1:18" s="21" customFormat="1" ht="175.5" customHeight="1" x14ac:dyDescent="0.2">
      <c r="A21" s="13">
        <v>11</v>
      </c>
      <c r="B21" s="16" t="s">
        <v>13</v>
      </c>
      <c r="C21" s="17" t="s">
        <v>112</v>
      </c>
      <c r="D21" s="18" t="s">
        <v>62</v>
      </c>
      <c r="E21" s="16" t="s">
        <v>113</v>
      </c>
      <c r="F21" s="19" t="s">
        <v>16</v>
      </c>
      <c r="G21" s="20" t="s">
        <v>63</v>
      </c>
      <c r="H21" s="46">
        <v>55000</v>
      </c>
      <c r="I21" s="47">
        <f>55000*12</f>
        <v>660000</v>
      </c>
      <c r="J21" s="42" t="s">
        <v>71</v>
      </c>
      <c r="K21" s="43" t="s">
        <v>114</v>
      </c>
    </row>
    <row r="22" spans="1:18" ht="204" x14ac:dyDescent="0.25">
      <c r="A22" s="13">
        <v>12</v>
      </c>
      <c r="B22" s="24" t="s">
        <v>52</v>
      </c>
      <c r="C22" s="6" t="s">
        <v>108</v>
      </c>
      <c r="D22" s="7" t="s">
        <v>53</v>
      </c>
      <c r="E22" s="30" t="s">
        <v>117</v>
      </c>
      <c r="F22" s="26" t="s">
        <v>109</v>
      </c>
      <c r="G22" s="5" t="s">
        <v>110</v>
      </c>
      <c r="H22" s="40">
        <v>5000</v>
      </c>
      <c r="I22" s="41">
        <f>3500*12</f>
        <v>42000</v>
      </c>
      <c r="J22" s="42" t="s">
        <v>71</v>
      </c>
      <c r="K22" s="43" t="s">
        <v>111</v>
      </c>
    </row>
    <row r="23" spans="1:18" ht="105" customHeight="1" x14ac:dyDescent="0.25">
      <c r="A23" s="13">
        <v>13</v>
      </c>
      <c r="B23" s="27" t="s">
        <v>48</v>
      </c>
      <c r="C23" s="6" t="s">
        <v>85</v>
      </c>
      <c r="D23" s="7" t="s">
        <v>49</v>
      </c>
      <c r="E23" s="25" t="s">
        <v>79</v>
      </c>
      <c r="F23" s="26" t="s">
        <v>50</v>
      </c>
      <c r="G23" s="5" t="s">
        <v>51</v>
      </c>
      <c r="H23" s="40">
        <v>5000</v>
      </c>
      <c r="I23" s="41">
        <f>5000*12</f>
        <v>60000</v>
      </c>
      <c r="J23" s="42" t="s">
        <v>71</v>
      </c>
      <c r="K23" s="43" t="s">
        <v>82</v>
      </c>
    </row>
    <row r="24" spans="1:18" s="2" customFormat="1" ht="90.75" customHeight="1" x14ac:dyDescent="0.25">
      <c r="A24" s="13">
        <v>14</v>
      </c>
      <c r="B24" s="24" t="s">
        <v>67</v>
      </c>
      <c r="C24" s="6" t="s">
        <v>86</v>
      </c>
      <c r="D24" s="7" t="s">
        <v>19</v>
      </c>
      <c r="E24" s="25" t="s">
        <v>87</v>
      </c>
      <c r="F24" s="26" t="s">
        <v>20</v>
      </c>
      <c r="G24" s="5" t="s">
        <v>21</v>
      </c>
      <c r="H24" s="40">
        <v>2500</v>
      </c>
      <c r="I24" s="41">
        <f>2500*12</f>
        <v>30000</v>
      </c>
      <c r="J24" s="42" t="s">
        <v>71</v>
      </c>
      <c r="K24" s="43" t="s">
        <v>88</v>
      </c>
    </row>
    <row r="25" spans="1:18" s="5" customFormat="1" ht="88.5" customHeight="1" x14ac:dyDescent="0.2">
      <c r="A25" s="13">
        <v>15</v>
      </c>
      <c r="B25" s="5" t="s">
        <v>13</v>
      </c>
      <c r="C25" s="33" t="s">
        <v>115</v>
      </c>
      <c r="D25" s="5" t="s">
        <v>65</v>
      </c>
      <c r="E25" s="5" t="s">
        <v>64</v>
      </c>
      <c r="F25" s="5">
        <v>578630</v>
      </c>
      <c r="G25" s="5" t="s">
        <v>66</v>
      </c>
      <c r="H25" s="40">
        <v>3375</v>
      </c>
      <c r="I25" s="40">
        <v>40500</v>
      </c>
      <c r="J25" s="42" t="s">
        <v>71</v>
      </c>
      <c r="K25" s="33"/>
      <c r="L25" s="34"/>
      <c r="M25" s="34"/>
      <c r="N25" s="34"/>
      <c r="O25" s="34"/>
      <c r="P25" s="34"/>
      <c r="Q25" s="34"/>
      <c r="R25" s="34"/>
    </row>
    <row r="26" spans="1:18" s="15" customFormat="1" ht="26.25" customHeight="1" x14ac:dyDescent="0.25">
      <c r="A26" s="14"/>
      <c r="B26" s="52" t="s">
        <v>14</v>
      </c>
      <c r="C26" s="53"/>
      <c r="D26" s="53"/>
      <c r="E26" s="53"/>
      <c r="F26" s="53"/>
      <c r="G26" s="54"/>
      <c r="H26" s="48">
        <f>SUM(H11:H25)</f>
        <v>117375</v>
      </c>
      <c r="I26" s="49"/>
      <c r="J26" s="49"/>
      <c r="K26" s="49"/>
    </row>
    <row r="28" spans="1:18" s="2" customFormat="1" ht="15.75" x14ac:dyDescent="0.25">
      <c r="A28" s="2" t="s">
        <v>119</v>
      </c>
      <c r="B28" s="3"/>
      <c r="C28" s="3"/>
      <c r="D28" s="3"/>
      <c r="F28" s="3"/>
      <c r="G28" s="3"/>
      <c r="H28" s="50"/>
      <c r="I28" s="50"/>
      <c r="J28" s="50"/>
      <c r="K28" s="50"/>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2022-05-05T16:08:47Z</cp:lastPrinted>
  <dcterms:created xsi:type="dcterms:W3CDTF">2015-01-13T22:15:31Z</dcterms:created>
  <dcterms:modified xsi:type="dcterms:W3CDTF">2022-07-06T16:53:48Z</dcterms:modified>
</cp:coreProperties>
</file>